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 tabRatio="863" activeTab="1"/>
  </bookViews>
  <sheets>
    <sheet name="datos iniciales" sheetId="6" r:id="rId1"/>
    <sheet name="solucion" sheetId="5" r:id="rId2"/>
  </sheets>
  <calcPr calcId="125725"/>
</workbook>
</file>

<file path=xl/calcChain.xml><?xml version="1.0" encoding="utf-8"?>
<calcChain xmlns="http://schemas.openxmlformats.org/spreadsheetml/2006/main">
  <c r="E18" i="5"/>
  <c r="E8"/>
  <c r="E9"/>
  <c r="E12"/>
  <c r="E13"/>
  <c r="E16"/>
  <c r="E5"/>
  <c r="B17"/>
  <c r="B18" s="1"/>
  <c r="C5"/>
  <c r="D5" s="1"/>
  <c r="C6"/>
  <c r="D6" s="1"/>
  <c r="E6" s="1"/>
  <c r="C7"/>
  <c r="D7" s="1"/>
  <c r="E7" s="1"/>
  <c r="C8"/>
  <c r="D8" s="1"/>
  <c r="C9"/>
  <c r="D9" s="1"/>
  <c r="C10"/>
  <c r="D10" s="1"/>
  <c r="E10" s="1"/>
  <c r="C11"/>
  <c r="D11" s="1"/>
  <c r="E11" s="1"/>
  <c r="C12"/>
  <c r="D12" s="1"/>
  <c r="C13"/>
  <c r="D13" s="1"/>
  <c r="C14"/>
  <c r="D14" s="1"/>
  <c r="E14" s="1"/>
  <c r="C15"/>
  <c r="D15" s="1"/>
  <c r="E15" s="1"/>
  <c r="C16"/>
  <c r="D16" s="1"/>
  <c r="E17" l="1"/>
  <c r="B19"/>
  <c r="B20"/>
</calcChain>
</file>

<file path=xl/sharedStrings.xml><?xml version="1.0" encoding="utf-8"?>
<sst xmlns="http://schemas.openxmlformats.org/spreadsheetml/2006/main" count="47" uniqueCount="27">
  <si>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</si>
  <si>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</si>
  <si>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</si>
  <si>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</si>
  <si>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</si>
  <si>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</si>
  <si>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</si>
  <si>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</si>
  <si>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</si>
  <si>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</si>
  <si>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</si>
  <si>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</si>
  <si>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 (+1)</t>
  </si>
  <si>
    <t>febrero (+1)</t>
  </si>
  <si>
    <t>marzo (+1)</t>
  </si>
  <si>
    <t>MES</t>
  </si>
  <si>
    <t>demanda real (kg)</t>
  </si>
  <si>
    <t>promedio</t>
  </si>
  <si>
    <t xml:space="preserve"> </t>
  </si>
  <si>
    <t>Xi =previsión</t>
  </si>
  <si>
    <t>desv típica</t>
  </si>
  <si>
    <t>error</t>
  </si>
  <si>
    <t>promedio   +   2  X  desviacion tipica</t>
  </si>
  <si>
    <t>promedio  +  desviacion típica</t>
  </si>
  <si>
    <t>cuadrado de errores</t>
  </si>
  <si>
    <t>promedio error</t>
  </si>
  <si>
    <t>suma errores 2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</si>
</sst>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5">
    <font>
      <sz val="10"/>
      <name val="Arial"/>
    </font>
    <font>
      <b/>
      <sz val="12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DFF6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3" fillId="0" borderId="0" xfId="0" applyFont="1" applyAlignment="1">
      <alignment vertical="distributed"/>
    </xf>
    <xf numFmtId="3" fontId="3" fillId="0" borderId="0" xfId="0" applyNumberFormat="1" applyFont="1" applyAlignment="1">
      <alignment horizontal="center" wrapText="1"/>
    </xf>
    <xf numFmtId="0" fontId="4" fillId="0" borderId="0" xfId="0" applyFont="1"/>
    <xf numFmtId="3" fontId="4" fillId="0" borderId="0" xfId="0" applyNumberFormat="1" applyFont="1"/>
    <xf numFmtId="3" fontId="3" fillId="0" borderId="0" xfId="0" applyNumberFormat="1" applyFont="1"/>
    <xf numFmtId="0" fontId="1" fillId="2" borderId="0" xfId="0" applyFont="1" applyFill="1" applyAlignment="1">
      <alignment vertical="distributed"/>
    </xf>
    <xf numFmtId="3" fontId="1" fillId="2" borderId="0" xfId="0" applyNumberFormat="1" applyFont="1" applyFill="1" applyAlignment="1">
      <alignment horizontal="center" wrapText="1"/>
    </xf>
    <xf numFmtId="164" fontId="4" fillId="0" borderId="0" xfId="0" applyNumberFormat="1" applyFont="1"/>
    <xf numFmtId="0" fontId="3" fillId="2" borderId="0" xfId="0" applyFont="1" applyFill="1" applyAlignment="1">
      <alignment horizontal="center" vertical="distributed" wrapText="1"/>
    </xf>
    <xf numFmtId="0" fontId="3" fillId="2" borderId="0" xfId="0" applyFont="1" applyFill="1"/>
    <xf numFmtId="0" fontId="3" fillId="2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lineChart>
        <c:grouping val="standard"/>
        <c:ser>
          <c:idx val="0"/>
          <c:order val="0"/>
          <c:tx>
            <c:strRef>
              <c:f>solucion!$B$1</c:f>
              <c:strCache>
                <c:ptCount val="1"/>
                <c:pt idx="0">
                  <c:v>demanda real (kg)</c:v>
                </c:pt>
              </c:strCache>
            </c:strRef>
          </c:tx>
          <c:cat>
            <c:strRef>
              <c:f>solucion!$A$2:$A$16</c:f>
              <c:strCache>
                <c:ptCount val="1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2">
                  <c:v>enero (+1)</c:v>
                </c:pt>
                <c:pt idx="13">
                  <c:v>febrero (+1)</c:v>
                </c:pt>
                <c:pt idx="14">
                  <c:v>marzo (+1)</c:v>
                </c:pt>
              </c:strCache>
            </c:strRef>
          </c:cat>
          <c:val>
            <c:numRef>
              <c:f>solucion!$B$2:$B$16</c:f>
              <c:numCache>
                <c:formatCode>#,##0</c:formatCode>
                <c:ptCount val="15"/>
                <c:pt idx="0">
                  <c:v>10000</c:v>
                </c:pt>
                <c:pt idx="1">
                  <c:v>9500</c:v>
                </c:pt>
                <c:pt idx="2">
                  <c:v>9800</c:v>
                </c:pt>
                <c:pt idx="3">
                  <c:v>10100</c:v>
                </c:pt>
                <c:pt idx="4">
                  <c:v>9500</c:v>
                </c:pt>
                <c:pt idx="5">
                  <c:v>9200</c:v>
                </c:pt>
                <c:pt idx="6">
                  <c:v>9400</c:v>
                </c:pt>
                <c:pt idx="7">
                  <c:v>9100</c:v>
                </c:pt>
                <c:pt idx="8">
                  <c:v>9900</c:v>
                </c:pt>
                <c:pt idx="9">
                  <c:v>10230</c:v>
                </c:pt>
                <c:pt idx="10">
                  <c:v>10500</c:v>
                </c:pt>
                <c:pt idx="11">
                  <c:v>10700</c:v>
                </c:pt>
                <c:pt idx="12">
                  <c:v>10900</c:v>
                </c:pt>
                <c:pt idx="13">
                  <c:v>10100</c:v>
                </c:pt>
                <c:pt idx="14">
                  <c:v>9850</c:v>
                </c:pt>
              </c:numCache>
            </c:numRef>
          </c:val>
        </c:ser>
        <c:ser>
          <c:idx val="1"/>
          <c:order val="1"/>
          <c:tx>
            <c:strRef>
              <c:f>solucion!$C$1</c:f>
              <c:strCache>
                <c:ptCount val="1"/>
                <c:pt idx="0">
                  <c:v>Xi =previsión</c:v>
                </c:pt>
              </c:strCache>
            </c:strRef>
          </c:tx>
          <c:cat>
            <c:strRef>
              <c:f>solucion!$A$2:$A$16</c:f>
              <c:strCache>
                <c:ptCount val="1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2">
                  <c:v>enero (+1)</c:v>
                </c:pt>
                <c:pt idx="13">
                  <c:v>febrero (+1)</c:v>
                </c:pt>
                <c:pt idx="14">
                  <c:v>marzo (+1)</c:v>
                </c:pt>
              </c:strCache>
            </c:strRef>
          </c:cat>
          <c:val>
            <c:numRef>
              <c:f>solucion!$C$2:$C$16</c:f>
              <c:numCache>
                <c:formatCode>#,##0</c:formatCode>
                <c:ptCount val="15"/>
                <c:pt idx="3">
                  <c:v>9766.6666666666661</c:v>
                </c:pt>
                <c:pt idx="4">
                  <c:v>9800</c:v>
                </c:pt>
                <c:pt idx="5">
                  <c:v>9800</c:v>
                </c:pt>
                <c:pt idx="6">
                  <c:v>9600</c:v>
                </c:pt>
                <c:pt idx="7">
                  <c:v>9366.6666666666661</c:v>
                </c:pt>
                <c:pt idx="8">
                  <c:v>9233.3333333333339</c:v>
                </c:pt>
                <c:pt idx="9">
                  <c:v>9466.6666666666661</c:v>
                </c:pt>
                <c:pt idx="10">
                  <c:v>9743.3333333333339</c:v>
                </c:pt>
                <c:pt idx="11">
                  <c:v>10210</c:v>
                </c:pt>
                <c:pt idx="12">
                  <c:v>10476.666666666666</c:v>
                </c:pt>
                <c:pt idx="13">
                  <c:v>10700</c:v>
                </c:pt>
                <c:pt idx="14">
                  <c:v>10566.666666666666</c:v>
                </c:pt>
              </c:numCache>
            </c:numRef>
          </c:val>
        </c:ser>
        <c:marker val="1"/>
        <c:axId val="84191104"/>
        <c:axId val="84192640"/>
      </c:lineChart>
      <c:catAx>
        <c:axId val="84191104"/>
        <c:scaling>
          <c:orientation val="minMax"/>
        </c:scaling>
        <c:axPos val="b"/>
        <c:tickLblPos val="nextTo"/>
        <c:crossAx val="84192640"/>
        <c:crosses val="autoZero"/>
        <c:auto val="1"/>
        <c:lblAlgn val="ctr"/>
        <c:lblOffset val="100"/>
      </c:catAx>
      <c:valAx>
        <c:axId val="84192640"/>
        <c:scaling>
          <c:orientation val="minMax"/>
        </c:scaling>
        <c:axPos val="l"/>
        <c:majorGridlines/>
        <c:numFmt formatCode="#,##0" sourceLinked="1"/>
        <c:tickLblPos val="nextTo"/>
        <c:crossAx val="84191104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22</xdr:row>
      <xdr:rowOff>28575</xdr:rowOff>
    </xdr:from>
    <xdr:to>
      <xdr:col>3</xdr:col>
      <xdr:colOff>1038224</xdr:colOff>
      <xdr:row>39</xdr:row>
      <xdr:rowOff>28575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sqref="A1:B1"/>
    </sheetView>
  </sheetViews>
  <sheetFormatPr baseColWidth="10" defaultColWidth="11.44140625" defaultRowHeight="15.6"/>
  <cols>
    <col min="1" max="1" width="19.44140625" style="1" bestFit="1" customWidth="1"/>
    <col min="2" max="2" width="19.5546875" style="2" customWidth="1"/>
    <col min="3" max="16384" width="11.44140625" style="1"/>
  </cols>
  <sheetData>
    <row r="1" spans="1:2">
      <c r="A1" s="8" t="s">
        <v>15</v>
      </c>
      <c r="B1" s="9" t="s">
        <v>16</v>
      </c>
    </row>
    <row r="2" spans="1:2">
      <c r="A2" s="1" t="s">
        <v>0</v>
      </c>
      <c r="B2" s="2">
        <v>10000</v>
      </c>
    </row>
    <row r="3" spans="1:2">
      <c r="A3" s="1" t="s">
        <v>1</v>
      </c>
      <c r="B3" s="2">
        <v>9500</v>
      </c>
    </row>
    <row r="4" spans="1:2">
      <c r="A4" s="1" t="s">
        <v>2</v>
      </c>
      <c r="B4" s="2">
        <v>10220</v>
      </c>
    </row>
    <row r="5" spans="1:2">
      <c r="A5" s="1" t="s">
        <v>3</v>
      </c>
      <c r="B5" s="2">
        <v>13000</v>
      </c>
    </row>
    <row r="6" spans="1:2">
      <c r="A6" s="1" t="s">
        <v>4</v>
      </c>
      <c r="B6" s="2">
        <v>9000</v>
      </c>
    </row>
    <row r="7" spans="1:2">
      <c r="A7" s="1" t="s">
        <v>5</v>
      </c>
      <c r="B7" s="2">
        <v>8250</v>
      </c>
    </row>
    <row r="8" spans="1:2">
      <c r="A8" s="1" t="s">
        <v>6</v>
      </c>
      <c r="B8" s="2">
        <v>7540</v>
      </c>
    </row>
    <row r="9" spans="1:2">
      <c r="A9" s="1" t="s">
        <v>7</v>
      </c>
      <c r="B9" s="2">
        <v>8900</v>
      </c>
    </row>
    <row r="10" spans="1:2">
      <c r="A10" s="1" t="s">
        <v>8</v>
      </c>
      <c r="B10" s="2">
        <v>10210</v>
      </c>
    </row>
    <row r="11" spans="1:2">
      <c r="A11" s="1" t="s">
        <v>9</v>
      </c>
      <c r="B11" s="2">
        <v>10230</v>
      </c>
    </row>
    <row r="12" spans="1:2">
      <c r="A12" s="1" t="s">
        <v>10</v>
      </c>
      <c r="B12" s="2">
        <v>11500</v>
      </c>
    </row>
    <row r="13" spans="1:2">
      <c r="A13" s="1" t="s">
        <v>11</v>
      </c>
      <c r="B13" s="2">
        <v>12050</v>
      </c>
    </row>
    <row r="14" spans="1:2">
      <c r="A14" s="1" t="s">
        <v>12</v>
      </c>
      <c r="B14" s="2">
        <v>11780</v>
      </c>
    </row>
    <row r="15" spans="1:2">
      <c r="A15" s="1" t="s">
        <v>13</v>
      </c>
      <c r="B15" s="2">
        <v>8730</v>
      </c>
    </row>
    <row r="16" spans="1:2">
      <c r="A16" s="1" t="s">
        <v>14</v>
      </c>
      <c r="B16" s="2">
        <v>9320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pane ySplit="1" topLeftCell="A32" activePane="bottomLeft" state="frozen"/>
      <selection pane="bottomLeft" activeCell="B20" sqref="B20"/>
    </sheetView>
  </sheetViews>
  <sheetFormatPr baseColWidth="10" defaultColWidth="11.44140625" defaultRowHeight="14.4"/>
  <cols>
    <col min="1" max="1" width="36.33203125" style="5" customWidth="1"/>
    <col min="2" max="2" width="19.5546875" style="6" customWidth="1"/>
    <col min="3" max="4" width="16" style="5" customWidth="1"/>
    <col min="5" max="5" width="19.88671875" style="5" customWidth="1"/>
    <col min="6" max="16384" width="11.44140625" style="5"/>
  </cols>
  <sheetData>
    <row r="1" spans="1:5">
      <c r="A1" s="3" t="s">
        <v>15</v>
      </c>
      <c r="B1" s="4" t="s">
        <v>16</v>
      </c>
      <c r="C1" s="11" t="s">
        <v>19</v>
      </c>
      <c r="D1" s="11" t="s">
        <v>21</v>
      </c>
      <c r="E1" s="11" t="s">
        <v>24</v>
      </c>
    </row>
    <row r="2" spans="1:5" ht="15.6">
      <c r="A2" s="5" t="s">
        <v>0</v>
      </c>
      <c r="B2" s="2">
        <v>10000</v>
      </c>
      <c r="C2" s="6"/>
      <c r="D2" s="6"/>
    </row>
    <row r="3" spans="1:5" ht="15.6">
      <c r="A3" s="5" t="s">
        <v>1</v>
      </c>
      <c r="B3" s="2">
        <v>9500</v>
      </c>
      <c r="C3" s="6"/>
      <c r="D3" s="6"/>
    </row>
    <row r="4" spans="1:5" ht="15.6">
      <c r="A4" s="5" t="s">
        <v>2</v>
      </c>
      <c r="B4" s="2">
        <v>9800</v>
      </c>
      <c r="C4" s="6"/>
      <c r="D4" s="6"/>
    </row>
    <row r="5" spans="1:5" ht="15.6">
      <c r="A5" s="5" t="s">
        <v>3</v>
      </c>
      <c r="B5" s="2">
        <v>10100</v>
      </c>
      <c r="C5" s="6">
        <f>(B2+B3+B4)/3</f>
        <v>9766.6666666666661</v>
      </c>
      <c r="D5" s="10">
        <f>C5-B5</f>
        <v>-333.33333333333394</v>
      </c>
      <c r="E5" s="6">
        <f>POWER(D5,2)</f>
        <v>111111.11111111152</v>
      </c>
    </row>
    <row r="6" spans="1:5" ht="15.6">
      <c r="A6" s="5" t="s">
        <v>4</v>
      </c>
      <c r="B6" s="2">
        <v>9500</v>
      </c>
      <c r="C6" s="6">
        <f t="shared" ref="C6:C16" si="0">(B3+B4+B5)/3</f>
        <v>9800</v>
      </c>
      <c r="D6" s="10">
        <f t="shared" ref="D6:D16" si="1">C6-B6</f>
        <v>300</v>
      </c>
      <c r="E6" s="6">
        <f t="shared" ref="E6:E16" si="2">POWER(D6,2)</f>
        <v>90000</v>
      </c>
    </row>
    <row r="7" spans="1:5" ht="15.6">
      <c r="A7" s="5" t="s">
        <v>5</v>
      </c>
      <c r="B7" s="2">
        <v>9200</v>
      </c>
      <c r="C7" s="6">
        <f t="shared" si="0"/>
        <v>9800</v>
      </c>
      <c r="D7" s="10">
        <f t="shared" si="1"/>
        <v>600</v>
      </c>
      <c r="E7" s="6">
        <f t="shared" si="2"/>
        <v>360000</v>
      </c>
    </row>
    <row r="8" spans="1:5" ht="15.6">
      <c r="A8" s="5" t="s">
        <v>6</v>
      </c>
      <c r="B8" s="2">
        <v>9400</v>
      </c>
      <c r="C8" s="6">
        <f t="shared" si="0"/>
        <v>9600</v>
      </c>
      <c r="D8" s="10">
        <f t="shared" si="1"/>
        <v>200</v>
      </c>
      <c r="E8" s="6">
        <f t="shared" si="2"/>
        <v>40000</v>
      </c>
    </row>
    <row r="9" spans="1:5" ht="15.6">
      <c r="A9" s="5" t="s">
        <v>7</v>
      </c>
      <c r="B9" s="2">
        <v>9100</v>
      </c>
      <c r="C9" s="6">
        <f t="shared" si="0"/>
        <v>9366.6666666666661</v>
      </c>
      <c r="D9" s="10">
        <f t="shared" si="1"/>
        <v>266.66666666666606</v>
      </c>
      <c r="E9" s="6">
        <f t="shared" si="2"/>
        <v>71111.111111110789</v>
      </c>
    </row>
    <row r="10" spans="1:5" ht="15.6">
      <c r="A10" s="5" t="s">
        <v>8</v>
      </c>
      <c r="B10" s="2">
        <v>9900</v>
      </c>
      <c r="C10" s="6">
        <f t="shared" si="0"/>
        <v>9233.3333333333339</v>
      </c>
      <c r="D10" s="10">
        <f t="shared" si="1"/>
        <v>-666.66666666666606</v>
      </c>
      <c r="E10" s="6">
        <f t="shared" si="2"/>
        <v>444444.44444444362</v>
      </c>
    </row>
    <row r="11" spans="1:5" ht="15.6">
      <c r="A11" s="5" t="s">
        <v>9</v>
      </c>
      <c r="B11" s="2">
        <v>10230</v>
      </c>
      <c r="C11" s="6">
        <f t="shared" si="0"/>
        <v>9466.6666666666661</v>
      </c>
      <c r="D11" s="10">
        <f t="shared" si="1"/>
        <v>-763.33333333333394</v>
      </c>
      <c r="E11" s="6">
        <f t="shared" si="2"/>
        <v>582677.77777777868</v>
      </c>
    </row>
    <row r="12" spans="1:5" ht="15.6">
      <c r="A12" s="5" t="s">
        <v>10</v>
      </c>
      <c r="B12" s="2">
        <v>10500</v>
      </c>
      <c r="C12" s="6">
        <f t="shared" si="0"/>
        <v>9743.3333333333339</v>
      </c>
      <c r="D12" s="10">
        <f t="shared" si="1"/>
        <v>-756.66666666666606</v>
      </c>
      <c r="E12" s="6">
        <f t="shared" si="2"/>
        <v>572544.44444444356</v>
      </c>
    </row>
    <row r="13" spans="1:5" ht="15.6">
      <c r="A13" s="5" t="s">
        <v>11</v>
      </c>
      <c r="B13" s="2">
        <v>10700</v>
      </c>
      <c r="C13" s="6">
        <f t="shared" si="0"/>
        <v>10210</v>
      </c>
      <c r="D13" s="10">
        <f t="shared" si="1"/>
        <v>-490</v>
      </c>
      <c r="E13" s="6">
        <f t="shared" si="2"/>
        <v>240100</v>
      </c>
    </row>
    <row r="14" spans="1:5" ht="15.6">
      <c r="A14" s="5" t="s">
        <v>12</v>
      </c>
      <c r="B14" s="2">
        <v>10900</v>
      </c>
      <c r="C14" s="6">
        <f t="shared" si="0"/>
        <v>10476.666666666666</v>
      </c>
      <c r="D14" s="10">
        <f t="shared" si="1"/>
        <v>-423.33333333333394</v>
      </c>
      <c r="E14" s="6">
        <f t="shared" si="2"/>
        <v>179211.11111111162</v>
      </c>
    </row>
    <row r="15" spans="1:5" ht="15.6">
      <c r="A15" s="5" t="s">
        <v>13</v>
      </c>
      <c r="B15" s="2">
        <v>10100</v>
      </c>
      <c r="C15" s="6">
        <f t="shared" si="0"/>
        <v>10700</v>
      </c>
      <c r="D15" s="10">
        <f t="shared" si="1"/>
        <v>600</v>
      </c>
      <c r="E15" s="6">
        <f t="shared" si="2"/>
        <v>360000</v>
      </c>
    </row>
    <row r="16" spans="1:5" ht="15.6">
      <c r="A16" s="5" t="s">
        <v>14</v>
      </c>
      <c r="B16" s="2">
        <v>9850</v>
      </c>
      <c r="C16" s="6">
        <f t="shared" si="0"/>
        <v>10566.666666666666</v>
      </c>
      <c r="D16" s="10">
        <f t="shared" si="1"/>
        <v>716.66666666666606</v>
      </c>
      <c r="E16" s="6">
        <f t="shared" si="2"/>
        <v>513611.11111111025</v>
      </c>
    </row>
    <row r="17" spans="1:5">
      <c r="A17" s="12" t="s">
        <v>17</v>
      </c>
      <c r="B17" s="7">
        <f>AVERAGE(B5:B16)</f>
        <v>9956.6666666666661</v>
      </c>
      <c r="C17" s="7" t="s">
        <v>18</v>
      </c>
      <c r="D17" s="11" t="s">
        <v>26</v>
      </c>
      <c r="E17" s="7">
        <f>SUM(E5:E16)</f>
        <v>3564811.1111111096</v>
      </c>
    </row>
    <row r="18" spans="1:5">
      <c r="A18" s="12" t="s">
        <v>20</v>
      </c>
      <c r="B18" s="7">
        <f>STDEV(B5:B16,B17)</f>
        <v>554.74218235942317</v>
      </c>
      <c r="C18" s="7" t="s">
        <v>18</v>
      </c>
      <c r="D18" s="11" t="s">
        <v>25</v>
      </c>
      <c r="E18" s="7">
        <f>E17 / 12</f>
        <v>297067.59259259247</v>
      </c>
    </row>
    <row r="19" spans="1:5">
      <c r="A19" s="13" t="s">
        <v>23</v>
      </c>
      <c r="B19" s="7">
        <f>B17+B18</f>
        <v>10511.408849026089</v>
      </c>
      <c r="C19" s="7" t="s">
        <v>18</v>
      </c>
      <c r="D19" s="7"/>
    </row>
    <row r="20" spans="1:5">
      <c r="A20" s="13" t="s">
        <v>22</v>
      </c>
      <c r="B20" s="7">
        <f>B17+2*B18</f>
        <v>11066.151031385512</v>
      </c>
      <c r="C20" s="7" t="s">
        <v>18</v>
      </c>
      <c r="D20" s="7"/>
    </row>
    <row r="21" spans="1:5">
      <c r="B21" s="7"/>
      <c r="C21" s="7"/>
      <c r="D21" s="7"/>
    </row>
  </sheetData>
  <phoneticPr fontId="0" type="noConversion"/>
  <pageMargins left="1.24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 iniciales</vt:lpstr>
      <vt:lpstr>solucion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Usuario</cp:lastModifiedBy>
  <cp:lastPrinted>2008-10-02T14:29:52Z</cp:lastPrinted>
  <dcterms:created xsi:type="dcterms:W3CDTF">2006-10-19T16:54:30Z</dcterms:created>
  <dcterms:modified xsi:type="dcterms:W3CDTF">2020-12-05T10:08:11Z</dcterms:modified>
</cp:coreProperties>
</file>